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<sst xmlns="http://schemas.openxmlformats.org/spreadsheetml/2006/main" count="242" uniqueCount="125">
  <si>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</si>
  <si>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</si>
  <si>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</si>
  <si>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</si>
  <si>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</si>
  <si>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</si>
  <si>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</si>
  <si>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</si>
  <si>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</si>
  <si>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</si>
  <si>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</si>
  <si>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</si>
  <si>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</si>
  <si>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</si>
  <si>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</si>
  <si>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</si>
  <si>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</si>
  <si>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</si>
  <si>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</si>
  <si>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</si>
  <si>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</si>
  <si>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</si>
  <si>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</si>
  <si>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</si>
  <si>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</si>
  <si>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</si>
  <si>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</si>
  <si>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</si>
  <si>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</si>
  <si>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</si>
  <si>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</si>
  <si>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</si>
  <si>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</si>
  <si>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</si>
  <si>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</si>
  <si>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</si>
  <si>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</si>
  <si>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</si>
  <si>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</si>
  <si>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</si>
  <si>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</si>
  <si>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</si>
  <si>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</si>
  <si>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</si>
  <si>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</si>
  <si>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</si>
  <si>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</si>
  <si>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</si>
  <si>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</si>
  <si>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</si>
  <si>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</si>
  <si>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</si>
  <si>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</si>
  <si>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</si>
  <si>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</si>
  <si>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</si>
  <si>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</si>
  <si>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</si>
  <si>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</si>
  <si>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</si>
  <si>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</si>
  <si>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</si>
  <si>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</si>
  <si>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</si>
  <si>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</si>
  <si>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</si>
  <si>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</si>
  <si>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</si>
  <si>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</si>
  <si>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</si>
  <si>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</si>
  <si>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</si>
  <si>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</si>
  <si>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</si>
  <si>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</si>
  <si>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</si>
  <si>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</si>
  <si>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</si>
  <si>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</si>
  <si>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</si>
  <si>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</si>
  <si>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</si>
  <si>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</si>
  <si>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</si>
  <si>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</si>
  <si>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</si>
  <si>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</si>
  <si>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</si>
  <si>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</si>
  <si>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</si>
  <si>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</si>
  <si>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</si>
  <si>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</si>
  <si>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</si>
  <si>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</si>
  <si>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</si>
  <si>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</si>
  <si>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</si>
  <si>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</si>
  <si>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</si>
  <si>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</si>
  <si>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</si>
  <si>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Consiglio Nazionale delle Ricerche</t>
  </si>
  <si>
    <t>CNR</t>
  </si>
  <si>
    <t>Simplified method</t>
  </si>
  <si>
    <t>Travel of Francesco Tampieri</t>
  </si>
  <si>
    <t>Travel of Alberto Maurizi</t>
  </si>
  <si>
    <t>Travel of Massimo D'Isidoro</t>
  </si>
  <si>
    <t>Travel of Felicita Russo</t>
  </si>
  <si>
    <t>Salary of Alberto Maurizi</t>
  </si>
  <si>
    <t>Salary of Francesco Tampieri</t>
  </si>
  <si>
    <t>Salary of Massimo D'Isidoro</t>
  </si>
  <si>
    <t>Salary of Felicita Russo</t>
  </si>
  <si>
    <t>Participation in Kick-off Meeting CITYZEN Project, held in Oslo (N), from 02/11/2008 to 05/11/2008 - WP1</t>
  </si>
  <si>
    <t>Participation in Modelling Group Meeting CITYZEN Project, held in Paris (F) from 20/01/2009 to 23/01/2009 - WP1</t>
  </si>
  <si>
    <t>Participation in First CITYZEN Annual Meeting,  held in Wien (A) from 27/09/2009 to 30/09/2009 - WP1</t>
  </si>
  <si>
    <t>Salary of Alberto Maurizi from 01/09/2008 to 31/12/2008: 90 PM on WP1; 70 PM on WP2; 40 PM on WP3</t>
  </si>
  <si>
    <t>Salary of Alberto Maurizi from 01/01/2009 to 31/12/2009: 231 PM on WP1; 100 PM on WP2; 91PM on WP3</t>
  </si>
  <si>
    <t>Salary of Alberto Maurizi from 01/01/2010 to 28/02/2010: 18 PM on WP1; 10 PM on WP2</t>
  </si>
  <si>
    <t>Salary of Francesco Tampieri from 01/09/2008 to 31/12/2008: 75 PM on WP1; 40 PM on WP2; 30 PM on WP3</t>
  </si>
  <si>
    <t>Salary of Francesco Tampieri from 01/01/2009 to 31/12/2009: 115 PM on WP1; 105 PM on WP2; 66 PM on WP3</t>
  </si>
  <si>
    <t xml:space="preserve">Salary of Francesco Tampieri from 01/01/2010 to 28/02/2010: 36 PM on WP1; 30 PM on WP2; 16 PM on WP3 </t>
  </si>
  <si>
    <t>Salary of Massimo D'Isidoro from 01/01/2009 to 31/12/2009: 163 PM on WP1; 17 PM on WP2; 20 PM on WP3</t>
  </si>
  <si>
    <t>Salary of Felicita Russo from 01/08/2009 to 31/12/2009: 448 PM on WP1; 45 PM on WP2; 35 PM on WP3</t>
  </si>
  <si>
    <t xml:space="preserve">Salary of Felicita Russo from 01/01/2010 to 28/02/2010: 185 PM on WP1; 15 PM on WP2; 10 PM on WP3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</si>
</sst>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8">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1" xfId="0" applyFill="1" applyBorder="1" applyAlignment="1">
      <alignment wrapText="1"/>
    </xf>
    <xf numFmtId="0" fontId="8" fillId="2" borderId="1" xfId="0" applyFont="1" applyFill="1" applyBorder="1" applyAlignment="1">
      <alignment wrapText="1"/>
    </xf>
    <xf numFmtId="0" fontId="0" fillId="2" borderId="0" xfId="0" applyFill="1" applyAlignment="1">
      <alignment wrapText="1"/>
    </xf>
    <xf numFmtId="0" fontId="2" fillId="2" borderId="0" xfId="0" applyFont="1" applyFill="1" applyAlignment="1">
      <alignment wrapText="1"/>
    </xf>
    <xf numFmtId="0" fontId="0" fillId="2" borderId="0"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6" fillId="2" borderId="0" xfId="0" applyFont="1" applyFill="1" applyAlignment="1">
      <alignment wrapText="1"/>
    </xf>
    <xf numFmtId="0" fontId="0" fillId="2" borderId="0" xfId="0" applyFont="1" applyFill="1" applyBorder="1" applyAlignment="1">
      <alignment wrapText="1"/>
    </xf>
    <xf numFmtId="0" fontId="2" fillId="0" borderId="0" xfId="0" applyFont="1" applyAlignment="1">
      <alignment horizontal="center"/>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0" borderId="33" xfId="0" applyBorder="1" applyAlignment="1">
      <alignment wrapText="1"/>
    </xf>
    <xf numFmtId="0" fontId="0" fillId="0" borderId="47" xfId="0" applyBorder="1" applyAlignment="1">
      <alignment wrapText="1"/>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8" xfId="0" applyNumberFormat="1" applyFill="1" applyBorder="1" applyAlignment="1" applyProtection="1">
      <alignment wrapText="1"/>
      <protection locked="0"/>
    </xf>
    <xf numFmtId="0" fontId="0" fillId="0" borderId="49" xfId="0" applyBorder="1" applyAlignment="1">
      <alignment wrapText="1"/>
    </xf>
    <xf numFmtId="0" fontId="0" fillId="0" borderId="50" xfId="0"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C3" sqref="C3"/>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71" t="s">
        <v>0</v>
      </c>
      <c r="C1" s="171"/>
      <c r="D1" s="171"/>
      <c r="E1" s="171"/>
      <c r="F1" s="171"/>
      <c r="G1" s="171"/>
    </row>
    <row r="3" spans="2:9" ht="13.5" thickBot="1" x14ac:dyDescent="0.25">
      <c r="B3" s="1" t="s">
        <v>1</v>
      </c>
      <c r="C3" s="44">
        <v>9</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5" t="s">
        <v>92</v>
      </c>
      <c r="C15" s="165"/>
      <c r="D15" s="165"/>
      <c r="E15" s="165"/>
      <c r="F15" s="165"/>
      <c r="G15" s="165"/>
    </row>
    <row r="16" spans="2:9" ht="15" customHeight="1" x14ac:dyDescent="0.2">
      <c r="B16" s="8"/>
      <c r="C16" s="8"/>
      <c r="D16" s="8"/>
      <c r="E16" s="8"/>
      <c r="F16" s="8"/>
      <c r="G16" s="8"/>
    </row>
    <row r="17" spans="2:7" ht="12.75" customHeight="1" x14ac:dyDescent="0.2">
      <c r="B17" s="164" t="s">
        <v>93</v>
      </c>
      <c r="C17" s="164"/>
      <c r="D17" s="164"/>
      <c r="E17" s="164"/>
      <c r="F17" s="164"/>
      <c r="G17" s="164"/>
    </row>
    <row r="18" spans="2:7" x14ac:dyDescent="0.2">
      <c r="B18" s="164" t="s">
        <v>94</v>
      </c>
      <c r="C18" s="164"/>
      <c r="D18" s="164"/>
      <c r="E18" s="164"/>
      <c r="F18" s="164"/>
      <c r="G18" s="164"/>
    </row>
    <row r="19" spans="2:7" ht="17.25" customHeight="1" x14ac:dyDescent="0.2">
      <c r="B19" s="164" t="s">
        <v>95</v>
      </c>
      <c r="C19" s="164"/>
      <c r="D19" s="164"/>
      <c r="E19" s="164"/>
      <c r="F19" s="164"/>
      <c r="G19" s="164"/>
    </row>
    <row r="20" spans="2:7" ht="14.25" customHeight="1" x14ac:dyDescent="0.2">
      <c r="B20" s="10"/>
      <c r="C20" s="10"/>
      <c r="D20" s="10"/>
      <c r="E20" s="10"/>
      <c r="F20" s="10"/>
      <c r="G20" s="10"/>
    </row>
    <row r="21" spans="2:7" x14ac:dyDescent="0.2">
      <c r="B21" s="170" t="s">
        <v>99</v>
      </c>
      <c r="C21" s="166"/>
      <c r="D21" s="166"/>
      <c r="E21" s="166"/>
      <c r="F21" s="166"/>
      <c r="G21" s="166"/>
    </row>
    <row r="22" spans="2:7" ht="31.5" customHeight="1" x14ac:dyDescent="0.2">
      <c r="B22" s="166" t="s">
        <v>96</v>
      </c>
      <c r="C22" s="166"/>
      <c r="D22" s="166"/>
      <c r="E22" s="166"/>
      <c r="F22" s="166"/>
      <c r="G22" s="166"/>
    </row>
    <row r="23" spans="2:7" x14ac:dyDescent="0.2">
      <c r="B23" s="164" t="s">
        <v>97</v>
      </c>
      <c r="C23" s="164"/>
      <c r="D23" s="164"/>
      <c r="E23" s="164"/>
      <c r="F23" s="164"/>
      <c r="G23" s="164"/>
    </row>
    <row r="24" spans="2:7" ht="30" customHeight="1" x14ac:dyDescent="0.2">
      <c r="B24" s="166" t="s">
        <v>98</v>
      </c>
      <c r="C24" s="166"/>
      <c r="D24" s="167"/>
      <c r="E24" s="167"/>
      <c r="F24" s="167"/>
      <c r="G24" s="166"/>
    </row>
    <row r="25" spans="2:7" ht="30" customHeight="1" x14ac:dyDescent="0.2">
      <c r="B25" s="144"/>
      <c r="C25" s="144"/>
      <c r="D25" s="145"/>
      <c r="E25" s="145"/>
      <c r="F25" s="145"/>
      <c r="G25" s="144"/>
    </row>
    <row r="26" spans="2:7" x14ac:dyDescent="0.2">
      <c r="B26" s="170" t="s">
        <v>100</v>
      </c>
      <c r="C26" s="166"/>
      <c r="D26" s="166"/>
      <c r="E26" s="166"/>
      <c r="F26" s="166"/>
      <c r="G26" s="166"/>
    </row>
    <row r="27" spans="2:7" x14ac:dyDescent="0.2">
      <c r="B27" s="16" t="s">
        <v>35</v>
      </c>
      <c r="C27" s="10"/>
      <c r="D27" s="10"/>
      <c r="E27" s="10"/>
      <c r="F27" s="10"/>
      <c r="G27" s="10"/>
    </row>
    <row r="28" spans="2:7" x14ac:dyDescent="0.2">
      <c r="B28" s="10"/>
      <c r="C28" s="10"/>
      <c r="D28" s="10"/>
      <c r="E28" s="10"/>
      <c r="F28" s="10"/>
      <c r="G28" s="10"/>
    </row>
    <row r="29" spans="2:7" x14ac:dyDescent="0.2">
      <c r="B29" s="169" t="s">
        <v>10</v>
      </c>
      <c r="C29" s="169"/>
      <c r="D29" s="169"/>
      <c r="E29" s="169"/>
      <c r="F29" s="169"/>
      <c r="G29" s="169"/>
    </row>
    <row r="30" spans="2:7" x14ac:dyDescent="0.2">
      <c r="B30" s="169" t="s">
        <v>11</v>
      </c>
      <c r="C30" s="169"/>
      <c r="D30" s="169"/>
      <c r="E30" s="169"/>
      <c r="F30" s="169"/>
      <c r="G30" s="169"/>
    </row>
    <row r="31" spans="2:7" x14ac:dyDescent="0.2">
      <c r="B31" s="12"/>
      <c r="C31" s="12"/>
      <c r="D31" s="12"/>
      <c r="E31" s="12"/>
      <c r="F31" s="12"/>
      <c r="G31" s="12"/>
    </row>
    <row r="32" spans="2:7" x14ac:dyDescent="0.2">
      <c r="B32" s="12"/>
      <c r="C32" s="12"/>
      <c r="D32" s="12"/>
      <c r="E32" s="12"/>
      <c r="F32" s="12"/>
      <c r="G32" s="12"/>
    </row>
    <row r="33" spans="2:7" ht="24.75" customHeight="1" x14ac:dyDescent="0.2">
      <c r="B33" s="169" t="s">
        <v>32</v>
      </c>
      <c r="C33" s="169"/>
      <c r="D33" s="169"/>
      <c r="E33" s="169"/>
      <c r="F33" s="169"/>
      <c r="G33" s="169"/>
    </row>
    <row r="34" spans="2:7" x14ac:dyDescent="0.2">
      <c r="B34" s="155" t="s">
        <v>33</v>
      </c>
      <c r="C34" s="12"/>
      <c r="D34" s="12"/>
      <c r="E34" s="12"/>
      <c r="F34" s="12"/>
      <c r="G34" s="12"/>
    </row>
    <row r="35" spans="2:7" x14ac:dyDescent="0.2">
      <c r="B35" s="155" t="s">
        <v>34</v>
      </c>
      <c r="C35" s="12"/>
      <c r="D35" s="12"/>
      <c r="E35" s="12"/>
      <c r="F35" s="12"/>
      <c r="G35" s="12"/>
    </row>
    <row r="36" spans="2:7" x14ac:dyDescent="0.2">
      <c r="B36" s="164"/>
      <c r="C36" s="164"/>
      <c r="D36" s="164"/>
      <c r="E36" s="164"/>
      <c r="F36" s="164"/>
      <c r="G36" s="164"/>
    </row>
    <row r="37" spans="2:7" x14ac:dyDescent="0.2">
      <c r="B37" s="11" t="s">
        <v>12</v>
      </c>
      <c r="C37" s="165" t="s">
        <v>13</v>
      </c>
      <c r="D37" s="165"/>
      <c r="E37" s="165"/>
      <c r="F37" s="165"/>
      <c r="G37" s="165"/>
    </row>
    <row r="38" spans="2:7" x14ac:dyDescent="0.2">
      <c r="B38" s="10"/>
      <c r="C38" s="10"/>
      <c r="D38" s="10"/>
      <c r="E38" s="10"/>
      <c r="F38" s="10"/>
      <c r="G38" s="10"/>
    </row>
    <row r="39" spans="2:7" ht="31.5" customHeight="1" x14ac:dyDescent="0.2">
      <c r="B39" s="13" t="s">
        <v>14</v>
      </c>
      <c r="C39" s="162" t="s">
        <v>15</v>
      </c>
      <c r="D39" s="162"/>
      <c r="E39" s="162"/>
      <c r="F39" s="162"/>
      <c r="G39" s="162"/>
    </row>
    <row r="40" spans="2:7" ht="54.75" customHeight="1" x14ac:dyDescent="0.2">
      <c r="B40" s="14" t="s">
        <v>16</v>
      </c>
      <c r="C40" s="162" t="s">
        <v>17</v>
      </c>
      <c r="D40" s="162"/>
      <c r="E40" s="162"/>
      <c r="F40" s="162"/>
      <c r="G40" s="162"/>
    </row>
    <row r="41" spans="2:7" ht="91.5" customHeight="1" x14ac:dyDescent="0.2">
      <c r="B41" s="14" t="s">
        <v>18</v>
      </c>
      <c r="C41" s="162" t="s">
        <v>19</v>
      </c>
      <c r="D41" s="162"/>
      <c r="E41" s="162"/>
      <c r="F41" s="162"/>
      <c r="G41" s="162"/>
    </row>
    <row r="42" spans="2:7" ht="16.5" customHeight="1" x14ac:dyDescent="0.2">
      <c r="B42" s="14" t="s">
        <v>20</v>
      </c>
      <c r="C42" s="162" t="s">
        <v>21</v>
      </c>
      <c r="D42" s="162"/>
      <c r="E42" s="162"/>
      <c r="F42" s="162"/>
      <c r="G42" s="162"/>
    </row>
    <row r="43" spans="2:7" ht="23.25" customHeight="1" x14ac:dyDescent="0.2">
      <c r="B43" s="15" t="s">
        <v>22</v>
      </c>
      <c r="C43" s="163" t="s">
        <v>23</v>
      </c>
      <c r="D43" s="163"/>
      <c r="E43" s="163"/>
      <c r="F43" s="163"/>
      <c r="G43" s="163"/>
    </row>
    <row r="44" spans="2:7" x14ac:dyDescent="0.2">
      <c r="B44" s="14" t="s">
        <v>24</v>
      </c>
      <c r="C44" s="162" t="s">
        <v>25</v>
      </c>
      <c r="D44" s="162"/>
      <c r="E44" s="162"/>
      <c r="F44" s="162"/>
      <c r="G44" s="162"/>
    </row>
    <row r="45" spans="2:7" x14ac:dyDescent="0.2">
      <c r="B45" s="14" t="s">
        <v>26</v>
      </c>
      <c r="C45" s="162" t="s">
        <v>27</v>
      </c>
      <c r="D45" s="162"/>
      <c r="E45" s="162"/>
      <c r="F45" s="162"/>
      <c r="G45" s="162"/>
    </row>
    <row r="46" spans="2:7" ht="24.75" customHeight="1" x14ac:dyDescent="0.2">
      <c r="B46" s="14" t="s">
        <v>28</v>
      </c>
      <c r="C46" s="168" t="s">
        <v>31</v>
      </c>
      <c r="D46" s="162"/>
      <c r="E46" s="162"/>
      <c r="F46" s="162"/>
      <c r="G46" s="162"/>
    </row>
    <row r="47" spans="2:7" ht="27.75" customHeight="1" x14ac:dyDescent="0.2">
      <c r="B47" s="13" t="s">
        <v>29</v>
      </c>
      <c r="C47" s="162" t="s">
        <v>30</v>
      </c>
      <c r="D47" s="162"/>
      <c r="E47" s="162"/>
      <c r="F47" s="162"/>
      <c r="G47" s="162"/>
    </row>
  </sheetData>
  <mergeCells count="24">
    <mergeCell ref="B18:G18"/>
    <mergeCell ref="B26:G26"/>
    <mergeCell ref="B29:G29"/>
    <mergeCell ref="B19:G19"/>
    <mergeCell ref="B1:G1"/>
    <mergeCell ref="B15:G15"/>
    <mergeCell ref="B21:G21"/>
    <mergeCell ref="B23:G23"/>
    <mergeCell ref="B22:G22"/>
    <mergeCell ref="B17:G17"/>
    <mergeCell ref="B36:G36"/>
    <mergeCell ref="C37:G37"/>
    <mergeCell ref="C39:G39"/>
    <mergeCell ref="B24:G24"/>
    <mergeCell ref="C46:G46"/>
    <mergeCell ref="B30:G30"/>
    <mergeCell ref="B33:G33"/>
    <mergeCell ref="C47:G47"/>
    <mergeCell ref="C40:G40"/>
    <mergeCell ref="C41:G41"/>
    <mergeCell ref="C42:G42"/>
    <mergeCell ref="C43:G43"/>
    <mergeCell ref="C44:G44"/>
    <mergeCell ref="C45:G45"/>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P25" sqref="P25"/>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9</v>
      </c>
      <c r="E4" s="52"/>
      <c r="F4" s="52"/>
      <c r="G4" s="52"/>
      <c r="H4" s="52"/>
      <c r="I4" s="52"/>
      <c r="J4" s="52"/>
      <c r="K4" s="52"/>
      <c r="L4" s="53"/>
      <c r="M4" s="17"/>
    </row>
    <row r="5" spans="1:25" ht="13.5" thickBot="1" x14ac:dyDescent="0.25">
      <c r="B5" s="17"/>
      <c r="C5" s="31" t="s">
        <v>39</v>
      </c>
      <c r="D5" s="182" t="str">
        <f>Start_here!C4</f>
        <v>Consiglio Nazionale delle Ricerche</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t="s">
        <v>105</v>
      </c>
      <c r="D9" s="38" t="s">
        <v>20</v>
      </c>
      <c r="E9" s="39">
        <v>1099.52</v>
      </c>
      <c r="F9" s="191" t="s">
        <v>113</v>
      </c>
      <c r="G9" s="192"/>
      <c r="H9" s="192"/>
      <c r="I9" s="192"/>
      <c r="J9" s="192"/>
      <c r="K9" s="192"/>
      <c r="L9" s="193"/>
      <c r="M9" s="40"/>
    </row>
    <row r="10" spans="1:25" ht="48.75" customHeight="1" x14ac:dyDescent="0.2">
      <c r="A10" s="30"/>
      <c r="B10" s="29"/>
      <c r="C10" s="37" t="s">
        <v>106</v>
      </c>
      <c r="D10" s="38" t="s">
        <v>20</v>
      </c>
      <c r="E10" s="39">
        <v>1012.44</v>
      </c>
      <c r="F10" s="172" t="s">
        <v>113</v>
      </c>
      <c r="G10" s="177"/>
      <c r="H10" s="177"/>
      <c r="I10" s="177"/>
      <c r="J10" s="177"/>
      <c r="K10" s="177"/>
      <c r="L10" s="178"/>
      <c r="M10" s="40"/>
    </row>
    <row r="11" spans="1:25" ht="48.75" customHeight="1" x14ac:dyDescent="0.2">
      <c r="A11" s="30"/>
      <c r="B11" s="29"/>
      <c r="C11" s="37" t="s">
        <v>106</v>
      </c>
      <c r="D11" s="38" t="s">
        <v>20</v>
      </c>
      <c r="E11" s="39">
        <v>872.47</v>
      </c>
      <c r="F11" s="172" t="s">
        <v>114</v>
      </c>
      <c r="G11" s="177"/>
      <c r="H11" s="177"/>
      <c r="I11" s="177"/>
      <c r="J11" s="177"/>
      <c r="K11" s="177"/>
      <c r="L11" s="178"/>
      <c r="M11" s="40"/>
    </row>
    <row r="12" spans="1:25" ht="48.75" customHeight="1" x14ac:dyDescent="0.2">
      <c r="A12" s="30"/>
      <c r="B12" s="29"/>
      <c r="C12" s="37" t="s">
        <v>107</v>
      </c>
      <c r="D12" s="38" t="s">
        <v>20</v>
      </c>
      <c r="E12" s="39">
        <v>877.4</v>
      </c>
      <c r="F12" s="172" t="s">
        <v>115</v>
      </c>
      <c r="G12" s="177"/>
      <c r="H12" s="177"/>
      <c r="I12" s="177"/>
      <c r="J12" s="177"/>
      <c r="K12" s="177"/>
      <c r="L12" s="178"/>
      <c r="M12" s="40"/>
    </row>
    <row r="13" spans="1:25" ht="48.75" customHeight="1" x14ac:dyDescent="0.2">
      <c r="A13" s="30"/>
      <c r="B13" s="29"/>
      <c r="C13" s="37" t="s">
        <v>106</v>
      </c>
      <c r="D13" s="38" t="s">
        <v>20</v>
      </c>
      <c r="E13" s="39">
        <v>1294.69</v>
      </c>
      <c r="F13" s="172" t="s">
        <v>115</v>
      </c>
      <c r="G13" s="177"/>
      <c r="H13" s="177"/>
      <c r="I13" s="177"/>
      <c r="J13" s="177"/>
      <c r="K13" s="177"/>
      <c r="L13" s="178"/>
      <c r="M13" s="40"/>
    </row>
    <row r="14" spans="1:25" ht="48.75" customHeight="1" x14ac:dyDescent="0.2">
      <c r="A14" s="30"/>
      <c r="B14" s="29"/>
      <c r="C14" s="37" t="s">
        <v>105</v>
      </c>
      <c r="D14" s="38" t="s">
        <v>20</v>
      </c>
      <c r="E14" s="39">
        <v>1280.1300000000001</v>
      </c>
      <c r="F14" s="172" t="s">
        <v>115</v>
      </c>
      <c r="G14" s="177"/>
      <c r="H14" s="177"/>
      <c r="I14" s="177"/>
      <c r="J14" s="177"/>
      <c r="K14" s="177"/>
      <c r="L14" s="178"/>
      <c r="M14" s="40"/>
    </row>
    <row r="15" spans="1:25" ht="48.75" customHeight="1" x14ac:dyDescent="0.2">
      <c r="A15" s="30"/>
      <c r="B15" s="29"/>
      <c r="C15" s="37" t="s">
        <v>108</v>
      </c>
      <c r="D15" s="38" t="s">
        <v>20</v>
      </c>
      <c r="E15" s="39">
        <v>1307.3499999999999</v>
      </c>
      <c r="F15" s="172" t="s">
        <v>115</v>
      </c>
      <c r="G15" s="177"/>
      <c r="H15" s="177"/>
      <c r="I15" s="177"/>
      <c r="J15" s="177"/>
      <c r="K15" s="177"/>
      <c r="L15" s="178"/>
      <c r="M15" s="40"/>
    </row>
    <row r="16" spans="1:25" ht="48.75" customHeight="1" x14ac:dyDescent="0.2">
      <c r="A16" s="30"/>
      <c r="B16" s="29"/>
      <c r="C16" s="37" t="s">
        <v>109</v>
      </c>
      <c r="D16" s="38" t="s">
        <v>14</v>
      </c>
      <c r="E16" s="39">
        <v>5924.36</v>
      </c>
      <c r="F16" s="172" t="s">
        <v>116</v>
      </c>
      <c r="G16" s="177"/>
      <c r="H16" s="177"/>
      <c r="I16" s="177"/>
      <c r="J16" s="177"/>
      <c r="K16" s="177"/>
      <c r="L16" s="178"/>
      <c r="M16" s="40"/>
    </row>
    <row r="17" spans="1:13" ht="48.75" customHeight="1" x14ac:dyDescent="0.2">
      <c r="A17" s="30"/>
      <c r="B17" s="29"/>
      <c r="C17" s="37" t="s">
        <v>109</v>
      </c>
      <c r="D17" s="38" t="s">
        <v>14</v>
      </c>
      <c r="E17" s="39">
        <v>13501.78</v>
      </c>
      <c r="F17" s="172" t="s">
        <v>117</v>
      </c>
      <c r="G17" s="177"/>
      <c r="H17" s="177"/>
      <c r="I17" s="177"/>
      <c r="J17" s="177"/>
      <c r="K17" s="177"/>
      <c r="L17" s="178"/>
      <c r="M17" s="40"/>
    </row>
    <row r="18" spans="1:13" ht="48.75" customHeight="1" x14ac:dyDescent="0.2">
      <c r="A18" s="30"/>
      <c r="B18" s="29"/>
      <c r="C18" s="37" t="s">
        <v>109</v>
      </c>
      <c r="D18" s="38" t="s">
        <v>14</v>
      </c>
      <c r="E18" s="39">
        <v>961.5</v>
      </c>
      <c r="F18" s="172" t="s">
        <v>118</v>
      </c>
      <c r="G18" s="177"/>
      <c r="H18" s="177"/>
      <c r="I18" s="177"/>
      <c r="J18" s="177"/>
      <c r="K18" s="177"/>
      <c r="L18" s="178"/>
      <c r="M18" s="40"/>
    </row>
    <row r="19" spans="1:13" ht="48.75" customHeight="1" x14ac:dyDescent="0.2">
      <c r="A19" s="30"/>
      <c r="B19" s="29"/>
      <c r="C19" s="37" t="s">
        <v>110</v>
      </c>
      <c r="D19" s="38" t="s">
        <v>14</v>
      </c>
      <c r="E19" s="39">
        <v>10617.58</v>
      </c>
      <c r="F19" s="172" t="s">
        <v>119</v>
      </c>
      <c r="G19" s="177"/>
      <c r="H19" s="177"/>
      <c r="I19" s="177"/>
      <c r="J19" s="177"/>
      <c r="K19" s="177"/>
      <c r="L19" s="178"/>
      <c r="M19" s="40"/>
    </row>
    <row r="20" spans="1:13" ht="48.75" customHeight="1" x14ac:dyDescent="0.2">
      <c r="A20" s="30"/>
      <c r="B20" s="29"/>
      <c r="C20" s="37" t="s">
        <v>110</v>
      </c>
      <c r="D20" s="38" t="s">
        <v>14</v>
      </c>
      <c r="E20" s="39">
        <v>21907.51</v>
      </c>
      <c r="F20" s="172" t="s">
        <v>120</v>
      </c>
      <c r="G20" s="177"/>
      <c r="H20" s="177"/>
      <c r="I20" s="177"/>
      <c r="J20" s="177"/>
      <c r="K20" s="177"/>
      <c r="L20" s="178"/>
      <c r="M20" s="40"/>
    </row>
    <row r="21" spans="1:13" ht="48.75" customHeight="1" x14ac:dyDescent="0.2">
      <c r="A21" s="30"/>
      <c r="B21" s="29"/>
      <c r="C21" s="37" t="s">
        <v>110</v>
      </c>
      <c r="D21" s="38" t="s">
        <v>14</v>
      </c>
      <c r="E21" s="39">
        <v>6430.19</v>
      </c>
      <c r="F21" s="172" t="s">
        <v>121</v>
      </c>
      <c r="G21" s="177"/>
      <c r="H21" s="177"/>
      <c r="I21" s="177"/>
      <c r="J21" s="177"/>
      <c r="K21" s="177"/>
      <c r="L21" s="178"/>
      <c r="M21" s="40"/>
    </row>
    <row r="22" spans="1:13" ht="48.75" customHeight="1" x14ac:dyDescent="0.2">
      <c r="A22" s="30"/>
      <c r="B22" s="29"/>
      <c r="C22" s="37" t="s">
        <v>111</v>
      </c>
      <c r="D22" s="38" t="s">
        <v>14</v>
      </c>
      <c r="E22" s="39">
        <v>5778.13</v>
      </c>
      <c r="F22" s="172" t="s">
        <v>122</v>
      </c>
      <c r="G22" s="177"/>
      <c r="H22" s="177"/>
      <c r="I22" s="177"/>
      <c r="J22" s="177"/>
      <c r="K22" s="177"/>
      <c r="L22" s="178"/>
      <c r="M22" s="40"/>
    </row>
    <row r="23" spans="1:13" ht="49.5" customHeight="1" x14ac:dyDescent="0.2">
      <c r="A23" s="30"/>
      <c r="B23" s="29"/>
      <c r="C23" s="37" t="s">
        <v>112</v>
      </c>
      <c r="D23" s="38" t="s">
        <v>45</v>
      </c>
      <c r="E23" s="39">
        <v>15178.85</v>
      </c>
      <c r="F23" s="172" t="s">
        <v>123</v>
      </c>
      <c r="G23" s="177"/>
      <c r="H23" s="177"/>
      <c r="I23" s="177"/>
      <c r="J23" s="177"/>
      <c r="K23" s="177"/>
      <c r="L23" s="178"/>
      <c r="M23" s="40"/>
    </row>
    <row r="24" spans="1:13" ht="48.75" customHeight="1" x14ac:dyDescent="0.2">
      <c r="A24" s="30"/>
      <c r="B24" s="29"/>
      <c r="C24" s="37" t="s">
        <v>112</v>
      </c>
      <c r="D24" s="38" t="s">
        <v>14</v>
      </c>
      <c r="E24" s="39">
        <v>6230.28</v>
      </c>
      <c r="F24" s="172" t="s">
        <v>124</v>
      </c>
      <c r="G24" s="177"/>
      <c r="H24" s="177"/>
      <c r="I24" s="177"/>
      <c r="J24" s="177"/>
      <c r="K24" s="177"/>
      <c r="L24" s="178"/>
      <c r="M24" s="40"/>
    </row>
    <row r="25" spans="1:13" ht="48.75" customHeight="1" x14ac:dyDescent="0.2">
      <c r="A25" s="30"/>
      <c r="B25" s="29"/>
      <c r="C25" s="37"/>
      <c r="D25" s="38" t="s">
        <v>45</v>
      </c>
      <c r="E25" s="39"/>
      <c r="F25" s="179"/>
      <c r="G25" s="180"/>
      <c r="H25" s="180"/>
      <c r="I25" s="180"/>
      <c r="J25" s="180"/>
      <c r="K25" s="180"/>
      <c r="L25" s="181"/>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94274.180000000008</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D5:L5"/>
    <mergeCell ref="C7:M7"/>
    <mergeCell ref="F8:L8"/>
    <mergeCell ref="F9:L9"/>
    <mergeCell ref="F10:L10"/>
    <mergeCell ref="F11:L11"/>
    <mergeCell ref="F12:L12"/>
    <mergeCell ref="F13:L13"/>
    <mergeCell ref="F14:L14"/>
    <mergeCell ref="F15:L15"/>
    <mergeCell ref="F16:L16"/>
    <mergeCell ref="F17:L17"/>
    <mergeCell ref="F22:L22"/>
    <mergeCell ref="F23:L23"/>
    <mergeCell ref="F18:L18"/>
    <mergeCell ref="F19:L19"/>
    <mergeCell ref="F20:L20"/>
    <mergeCell ref="F21:L21"/>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C40:D40"/>
    <mergeCell ref="F39:L39"/>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9</v>
      </c>
      <c r="E4" s="52"/>
      <c r="F4" s="52"/>
      <c r="G4" s="52"/>
      <c r="H4" s="52"/>
      <c r="I4" s="52"/>
      <c r="J4" s="52"/>
      <c r="K4" s="52"/>
      <c r="L4" s="53"/>
      <c r="M4" s="17"/>
    </row>
    <row r="5" spans="1:25" ht="13.5" thickBot="1" x14ac:dyDescent="0.25">
      <c r="B5" s="17"/>
      <c r="C5" s="31" t="s">
        <v>39</v>
      </c>
      <c r="D5" s="182" t="str">
        <f>Start_here!C4</f>
        <v>Consiglio Nazionale delle Ricerche</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c r="D9" s="38" t="s">
        <v>45</v>
      </c>
      <c r="E9" s="39"/>
      <c r="F9" s="172"/>
      <c r="G9" s="173"/>
      <c r="H9" s="173"/>
      <c r="I9" s="173"/>
      <c r="J9" s="173"/>
      <c r="K9" s="173"/>
      <c r="L9" s="174"/>
      <c r="M9" s="40"/>
    </row>
    <row r="10" spans="1:25" ht="48.75" customHeight="1" x14ac:dyDescent="0.2">
      <c r="A10" s="30"/>
      <c r="B10" s="29"/>
      <c r="C10" s="37"/>
      <c r="D10" s="38" t="s">
        <v>45</v>
      </c>
      <c r="E10" s="39"/>
      <c r="F10" s="172"/>
      <c r="G10" s="173"/>
      <c r="H10" s="173"/>
      <c r="I10" s="173"/>
      <c r="J10" s="173"/>
      <c r="K10" s="173"/>
      <c r="L10" s="174"/>
      <c r="M10" s="40"/>
    </row>
    <row r="11" spans="1:25" ht="48.75" customHeight="1" x14ac:dyDescent="0.2">
      <c r="A11" s="30"/>
      <c r="B11" s="29"/>
      <c r="C11" s="37"/>
      <c r="D11" s="38" t="s">
        <v>45</v>
      </c>
      <c r="E11" s="39"/>
      <c r="F11" s="172"/>
      <c r="G11" s="173"/>
      <c r="H11" s="173"/>
      <c r="I11" s="173"/>
      <c r="J11" s="173"/>
      <c r="K11" s="173"/>
      <c r="L11" s="174"/>
      <c r="M11" s="40"/>
    </row>
    <row r="12" spans="1:25" ht="48.75" customHeight="1" x14ac:dyDescent="0.2">
      <c r="A12" s="30"/>
      <c r="B12" s="29"/>
      <c r="C12" s="37"/>
      <c r="D12" s="38" t="s">
        <v>45</v>
      </c>
      <c r="E12" s="39"/>
      <c r="F12" s="172"/>
      <c r="G12" s="173"/>
      <c r="H12" s="173"/>
      <c r="I12" s="173"/>
      <c r="J12" s="173"/>
      <c r="K12" s="173"/>
      <c r="L12" s="174"/>
      <c r="M12" s="40"/>
    </row>
    <row r="13" spans="1:25" ht="48.75" customHeight="1" x14ac:dyDescent="0.2">
      <c r="A13" s="30"/>
      <c r="B13" s="29"/>
      <c r="C13" s="37"/>
      <c r="D13" s="38" t="s">
        <v>45</v>
      </c>
      <c r="E13" s="39"/>
      <c r="F13" s="172"/>
      <c r="G13" s="173"/>
      <c r="H13" s="173"/>
      <c r="I13" s="173"/>
      <c r="J13" s="173"/>
      <c r="K13" s="173"/>
      <c r="L13" s="174"/>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9"/>
      <c r="G25" s="180"/>
      <c r="H25" s="180"/>
      <c r="I25" s="180"/>
      <c r="J25" s="180"/>
      <c r="K25" s="180"/>
      <c r="L25" s="181"/>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36:L36"/>
    <mergeCell ref="F37:L37"/>
    <mergeCell ref="F38:L38"/>
    <mergeCell ref="F39:L39"/>
    <mergeCell ref="C40:D40"/>
    <mergeCell ref="F35:L35"/>
    <mergeCell ref="F24:L24"/>
    <mergeCell ref="F25:L25"/>
    <mergeCell ref="F26:L26"/>
    <mergeCell ref="F27:L27"/>
    <mergeCell ref="F28:L28"/>
    <mergeCell ref="F29:L29"/>
    <mergeCell ref="F30:L30"/>
    <mergeCell ref="F31:L31"/>
    <mergeCell ref="F32:L32"/>
    <mergeCell ref="F33:L33"/>
    <mergeCell ref="F34:L34"/>
    <mergeCell ref="F23:L23"/>
    <mergeCell ref="F12:L12"/>
    <mergeCell ref="F13:L13"/>
    <mergeCell ref="F14:L14"/>
    <mergeCell ref="F15:L15"/>
    <mergeCell ref="F16:L16"/>
    <mergeCell ref="F17:L17"/>
    <mergeCell ref="F18:L18"/>
    <mergeCell ref="F19:L19"/>
    <mergeCell ref="F20:L20"/>
    <mergeCell ref="F21:L21"/>
    <mergeCell ref="F22:L22"/>
    <mergeCell ref="F11:L11"/>
    <mergeCell ref="D5:L5"/>
    <mergeCell ref="C7:M7"/>
    <mergeCell ref="F8:L8"/>
    <mergeCell ref="F9:L9"/>
    <mergeCell ref="F10:L1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8" sqref="D8"/>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3" t="s">
        <v>54</v>
      </c>
      <c r="C4" s="203" t="s">
        <v>55</v>
      </c>
      <c r="D4" s="72" t="s">
        <v>56</v>
      </c>
      <c r="E4" s="105" t="s">
        <v>57</v>
      </c>
      <c r="F4" s="105"/>
      <c r="G4" s="105"/>
      <c r="H4" s="72" t="s">
        <v>58</v>
      </c>
      <c r="I4" s="206" t="s">
        <v>59</v>
      </c>
      <c r="J4" s="125"/>
      <c r="K4" s="133"/>
      <c r="L4" s="133"/>
      <c r="M4" s="133"/>
      <c r="N4" s="133"/>
      <c r="O4" s="133"/>
      <c r="P4" s="133"/>
      <c r="Q4" s="133"/>
      <c r="R4" s="133"/>
    </row>
    <row r="5" spans="1:18" s="61" customFormat="1" x14ac:dyDescent="0.2">
      <c r="A5" s="62"/>
      <c r="B5" s="204"/>
      <c r="C5" s="204"/>
      <c r="D5" s="73"/>
      <c r="E5" s="74" t="s">
        <v>60</v>
      </c>
      <c r="F5" s="75" t="s">
        <v>61</v>
      </c>
      <c r="G5" s="76" t="s">
        <v>62</v>
      </c>
      <c r="H5" s="73" t="s">
        <v>62</v>
      </c>
      <c r="I5" s="207"/>
      <c r="J5" s="125"/>
      <c r="K5" s="133"/>
      <c r="L5" s="133"/>
      <c r="M5" s="133"/>
      <c r="N5" s="133"/>
      <c r="O5" s="133"/>
      <c r="P5" s="133"/>
      <c r="Q5" s="133"/>
      <c r="R5" s="133"/>
    </row>
    <row r="6" spans="1:18" s="61" customFormat="1" ht="13.5" thickBot="1" x14ac:dyDescent="0.25">
      <c r="A6" s="62"/>
      <c r="B6" s="205"/>
      <c r="C6" s="205"/>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9</v>
      </c>
      <c r="C7" s="69" t="s">
        <v>66</v>
      </c>
      <c r="D7" s="83">
        <v>30.5</v>
      </c>
      <c r="E7" s="107">
        <f>C33</f>
        <v>17</v>
      </c>
      <c r="F7" s="107">
        <f>D33</f>
        <v>0</v>
      </c>
      <c r="G7" s="84">
        <f t="shared" ref="G7:G17" si="0">SUM(E7:F7)</f>
        <v>17</v>
      </c>
      <c r="H7" s="85">
        <f>IF(D7&gt;0,(E7+F7)/D7,"N/A")</f>
        <v>0.55737704918032782</v>
      </c>
      <c r="I7" s="106">
        <f t="shared" ref="I7:I17" si="1">D7-G7</f>
        <v>13.5</v>
      </c>
      <c r="J7" s="125"/>
      <c r="K7" s="133"/>
      <c r="L7" s="133"/>
      <c r="M7" s="133"/>
      <c r="N7" s="133"/>
      <c r="O7" s="133"/>
      <c r="P7" s="133"/>
      <c r="Q7" s="133"/>
      <c r="R7" s="133"/>
    </row>
    <row r="8" spans="1:18" s="61" customFormat="1" ht="13.5" thickBot="1" x14ac:dyDescent="0.25">
      <c r="A8" s="62"/>
      <c r="B8" s="113" t="str">
        <f>Start_here!C5</f>
        <v>CNR</v>
      </c>
      <c r="C8" s="86" t="s">
        <v>14</v>
      </c>
      <c r="D8" s="87">
        <v>151437</v>
      </c>
      <c r="E8" s="108">
        <v>86530.18</v>
      </c>
      <c r="F8" s="147"/>
      <c r="G8" s="88">
        <f t="shared" si="0"/>
        <v>86530.18</v>
      </c>
      <c r="H8" s="85">
        <f t="shared" ref="H8:H17" si="2">IF(D8&gt;0,(E8+F8)/D8,"N/A")</f>
        <v>0.57139391298031517</v>
      </c>
      <c r="I8" s="89">
        <f t="shared" si="1"/>
        <v>64906.820000000007</v>
      </c>
      <c r="J8" s="125"/>
      <c r="K8" s="133"/>
      <c r="L8" s="133"/>
      <c r="M8" s="133"/>
      <c r="N8" s="133"/>
      <c r="O8" s="133"/>
      <c r="P8" s="133"/>
      <c r="Q8" s="133"/>
      <c r="R8" s="133"/>
    </row>
    <row r="9" spans="1:18" s="61" customFormat="1" ht="13.5" thickBot="1" x14ac:dyDescent="0.25">
      <c r="A9" s="62"/>
      <c r="B9" s="90"/>
      <c r="C9" s="91" t="s">
        <v>88</v>
      </c>
      <c r="D9" s="92">
        <v>0</v>
      </c>
      <c r="E9" s="108">
        <v>0</v>
      </c>
      <c r="F9" s="147"/>
      <c r="G9" s="93">
        <f t="shared" si="0"/>
        <v>0</v>
      </c>
      <c r="H9" s="85" t="str">
        <f t="shared" si="2"/>
        <v>N/A</v>
      </c>
      <c r="I9" s="89">
        <f t="shared" si="1"/>
        <v>0</v>
      </c>
      <c r="J9" s="125"/>
      <c r="K9" s="133"/>
      <c r="L9" s="133"/>
      <c r="M9" s="133"/>
      <c r="N9" s="133"/>
      <c r="O9" s="133"/>
      <c r="P9" s="133"/>
      <c r="Q9" s="133"/>
      <c r="R9" s="133"/>
    </row>
    <row r="10" spans="1:18" s="61" customFormat="1" ht="13.5" thickBot="1" x14ac:dyDescent="0.25">
      <c r="A10" s="62"/>
      <c r="B10" s="90"/>
      <c r="C10" s="94" t="s">
        <v>18</v>
      </c>
      <c r="D10" s="92">
        <v>5316</v>
      </c>
      <c r="E10" s="109">
        <v>0</v>
      </c>
      <c r="F10" s="148"/>
      <c r="G10" s="95">
        <f t="shared" si="0"/>
        <v>0</v>
      </c>
      <c r="H10" s="85">
        <f t="shared" si="2"/>
        <v>0</v>
      </c>
      <c r="I10" s="89">
        <f t="shared" si="1"/>
        <v>5316</v>
      </c>
      <c r="J10" s="125"/>
      <c r="K10" s="133"/>
      <c r="L10" s="133"/>
      <c r="M10" s="133"/>
      <c r="N10" s="133"/>
      <c r="O10" s="133"/>
      <c r="P10" s="133"/>
      <c r="Q10" s="133"/>
      <c r="R10" s="133"/>
    </row>
    <row r="11" spans="1:18" s="61" customFormat="1" ht="13.5" thickBot="1" x14ac:dyDescent="0.25">
      <c r="A11" s="62"/>
      <c r="B11" s="90"/>
      <c r="C11" s="94" t="s">
        <v>20</v>
      </c>
      <c r="D11" s="92">
        <v>10600</v>
      </c>
      <c r="E11" s="109">
        <v>7744</v>
      </c>
      <c r="F11" s="148"/>
      <c r="G11" s="95">
        <f t="shared" si="0"/>
        <v>7744</v>
      </c>
      <c r="H11" s="85">
        <f t="shared" si="2"/>
        <v>0.73056603773584905</v>
      </c>
      <c r="I11" s="89">
        <f t="shared" si="1"/>
        <v>2856</v>
      </c>
      <c r="J11" s="125"/>
      <c r="K11" s="133"/>
      <c r="L11" s="146"/>
      <c r="M11" s="133"/>
      <c r="N11" s="133"/>
      <c r="O11" s="133"/>
      <c r="P11" s="133"/>
      <c r="Q11" s="133"/>
      <c r="R11" s="133"/>
    </row>
    <row r="12" spans="1:18" s="61" customFormat="1" ht="13.5" thickBot="1" x14ac:dyDescent="0.25">
      <c r="A12" s="62"/>
      <c r="B12" s="90"/>
      <c r="C12" s="94" t="s">
        <v>85</v>
      </c>
      <c r="D12" s="92">
        <v>0</v>
      </c>
      <c r="E12" s="109">
        <v>0</v>
      </c>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v>0</v>
      </c>
      <c r="E13" s="109">
        <v>0</v>
      </c>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v>0</v>
      </c>
      <c r="E14" s="109">
        <v>0</v>
      </c>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0</v>
      </c>
      <c r="E15" s="109">
        <v>0</v>
      </c>
      <c r="F15" s="148"/>
      <c r="G15" s="95">
        <f t="shared" si="0"/>
        <v>0</v>
      </c>
      <c r="H15" s="85" t="str">
        <f t="shared" si="2"/>
        <v>N/A</v>
      </c>
      <c r="I15" s="89">
        <f t="shared" si="1"/>
        <v>0</v>
      </c>
      <c r="J15" s="125"/>
      <c r="K15" s="133"/>
      <c r="L15" s="133"/>
      <c r="M15" s="133"/>
      <c r="N15" s="133"/>
      <c r="O15" s="133"/>
      <c r="P15" s="133"/>
      <c r="Q15" s="133"/>
      <c r="R15" s="133"/>
    </row>
    <row r="16" spans="1:18" s="61" customFormat="1" ht="13.5" thickBot="1" x14ac:dyDescent="0.25">
      <c r="A16" s="62"/>
      <c r="B16" s="90"/>
      <c r="C16" s="96" t="s">
        <v>28</v>
      </c>
      <c r="D16" s="92">
        <v>0</v>
      </c>
      <c r="E16" s="110">
        <v>0</v>
      </c>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132647</v>
      </c>
      <c r="E17" s="111">
        <v>67493.539999999994</v>
      </c>
      <c r="F17" s="150"/>
      <c r="G17" s="100">
        <f t="shared" si="0"/>
        <v>67493.539999999994</v>
      </c>
      <c r="H17" s="85">
        <f t="shared" si="2"/>
        <v>0.50882070457680906</v>
      </c>
      <c r="I17" s="89">
        <f t="shared" si="1"/>
        <v>65153.460000000006</v>
      </c>
      <c r="J17" s="125"/>
      <c r="K17" s="133"/>
      <c r="L17" s="133"/>
      <c r="M17" s="133"/>
      <c r="N17" s="133"/>
      <c r="O17" s="133"/>
      <c r="P17" s="133"/>
      <c r="Q17" s="133"/>
      <c r="R17" s="133"/>
    </row>
    <row r="18" spans="1:18" s="61" customFormat="1" ht="14.25" thickTop="1" thickBot="1" x14ac:dyDescent="0.25">
      <c r="A18" s="62"/>
      <c r="B18" s="101"/>
      <c r="C18" s="102" t="s">
        <v>67</v>
      </c>
      <c r="D18" s="134">
        <f>SUM(D8:D17)</f>
        <v>300000</v>
      </c>
      <c r="E18" s="103">
        <f>SUM(E8:E17)</f>
        <v>161767.71999999997</v>
      </c>
      <c r="F18" s="103">
        <f>SUM(F8:F17)</f>
        <v>0</v>
      </c>
      <c r="G18" s="104">
        <f>SUM(G8:G17)</f>
        <v>161767.71999999997</v>
      </c>
      <c r="H18" s="85">
        <f>IF(D18&gt;0,(E18+F18)/D18,"N/A")</f>
        <v>0.53922573333333323</v>
      </c>
      <c r="I18" s="89">
        <f>D18-G18</f>
        <v>138232.28000000003</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94274.18</v>
      </c>
      <c r="F20" s="160">
        <f>SUM(F8:F16)</f>
        <v>0</v>
      </c>
      <c r="G20" s="60">
        <f>SUM(G8:G16)</f>
        <v>94274.18</v>
      </c>
      <c r="H20" s="161" t="s">
        <v>68</v>
      </c>
      <c r="I20" s="29"/>
      <c r="J20" s="126"/>
    </row>
    <row r="21" spans="1:18" x14ac:dyDescent="0.2">
      <c r="A21" s="57"/>
      <c r="B21" s="29"/>
      <c r="C21" s="29" t="s">
        <v>72</v>
      </c>
      <c r="D21" s="29"/>
      <c r="E21" s="60">
        <f>E17</f>
        <v>67493.539999999994</v>
      </c>
      <c r="F21" s="160">
        <f>F17</f>
        <v>0</v>
      </c>
      <c r="G21" s="60">
        <f>G17</f>
        <v>67493.539999999994</v>
      </c>
      <c r="H21" s="161" t="s">
        <v>69</v>
      </c>
      <c r="I21" s="29"/>
      <c r="J21" s="126"/>
    </row>
    <row r="22" spans="1:18" x14ac:dyDescent="0.2">
      <c r="A22" s="57"/>
      <c r="B22" s="29"/>
      <c r="C22" s="29" t="s">
        <v>73</v>
      </c>
      <c r="D22" s="29"/>
      <c r="E22" s="60">
        <f>E21+E20</f>
        <v>161767.71999999997</v>
      </c>
      <c r="F22" s="160">
        <f>F21+F20</f>
        <v>0</v>
      </c>
      <c r="G22" s="60">
        <f>G21+G20</f>
        <v>161767.71999999997</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11</v>
      </c>
      <c r="D28" s="121"/>
      <c r="E28" s="117">
        <f>SUM(C28:D28)</f>
        <v>11</v>
      </c>
      <c r="F28" s="139"/>
      <c r="G28" s="60"/>
      <c r="H28" s="29"/>
      <c r="I28" s="29"/>
      <c r="J28" s="126"/>
    </row>
    <row r="29" spans="1:18" x14ac:dyDescent="0.2">
      <c r="A29" s="57"/>
      <c r="B29" s="131" t="s">
        <v>80</v>
      </c>
      <c r="C29" s="151">
        <v>3.5</v>
      </c>
      <c r="D29" s="121"/>
      <c r="E29" s="117">
        <f>SUM(C29:D29)</f>
        <v>3.5</v>
      </c>
      <c r="G29" s="60"/>
      <c r="H29" s="29"/>
      <c r="I29" s="29"/>
      <c r="J29" s="126"/>
    </row>
    <row r="30" spans="1:18" x14ac:dyDescent="0.2">
      <c r="A30" s="57"/>
      <c r="B30" s="131" t="s">
        <v>81</v>
      </c>
      <c r="C30" s="151">
        <v>2.5</v>
      </c>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17</v>
      </c>
      <c r="D33" s="118">
        <f>SUM(D28:D31)</f>
        <v>0</v>
      </c>
      <c r="E33" s="120">
        <f>SUM(E28:E31)</f>
        <v>14.5</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4"/>
      <c r="C38" s="195"/>
      <c r="D38" s="195"/>
      <c r="E38" s="195"/>
      <c r="F38" s="195"/>
      <c r="G38" s="195"/>
      <c r="H38" s="195"/>
      <c r="I38" s="196"/>
      <c r="J38" s="126"/>
    </row>
    <row r="39" spans="1:18" x14ac:dyDescent="0.2">
      <c r="A39" s="57"/>
      <c r="B39" s="197"/>
      <c r="C39" s="198"/>
      <c r="D39" s="198"/>
      <c r="E39" s="198"/>
      <c r="F39" s="198"/>
      <c r="G39" s="198"/>
      <c r="H39" s="198"/>
      <c r="I39" s="199"/>
      <c r="J39" s="126"/>
    </row>
    <row r="40" spans="1:18" x14ac:dyDescent="0.2">
      <c r="A40" s="57"/>
      <c r="B40" s="197"/>
      <c r="C40" s="198"/>
      <c r="D40" s="198"/>
      <c r="E40" s="198"/>
      <c r="F40" s="198"/>
      <c r="G40" s="198"/>
      <c r="H40" s="198"/>
      <c r="I40" s="199"/>
      <c r="J40" s="126"/>
    </row>
    <row r="41" spans="1:18" x14ac:dyDescent="0.2">
      <c r="A41" s="57"/>
      <c r="B41" s="197"/>
      <c r="C41" s="198"/>
      <c r="D41" s="198"/>
      <c r="E41" s="198"/>
      <c r="F41" s="198"/>
      <c r="G41" s="198"/>
      <c r="H41" s="198"/>
      <c r="I41" s="199"/>
      <c r="J41" s="126"/>
    </row>
    <row r="42" spans="1:18" x14ac:dyDescent="0.2">
      <c r="A42" s="57"/>
      <c r="B42" s="197"/>
      <c r="C42" s="198"/>
      <c r="D42" s="198"/>
      <c r="E42" s="198"/>
      <c r="F42" s="198"/>
      <c r="G42" s="198"/>
      <c r="H42" s="198"/>
      <c r="I42" s="199"/>
      <c r="J42" s="126"/>
    </row>
    <row r="43" spans="1:18" x14ac:dyDescent="0.2">
      <c r="A43" s="57"/>
      <c r="B43" s="197"/>
      <c r="C43" s="198"/>
      <c r="D43" s="198"/>
      <c r="E43" s="198"/>
      <c r="F43" s="198"/>
      <c r="G43" s="198"/>
      <c r="H43" s="198"/>
      <c r="I43" s="199"/>
      <c r="J43" s="126"/>
    </row>
    <row r="44" spans="1:18" x14ac:dyDescent="0.2">
      <c r="A44" s="57"/>
      <c r="B44" s="197"/>
      <c r="C44" s="198"/>
      <c r="D44" s="198"/>
      <c r="E44" s="198"/>
      <c r="F44" s="198"/>
      <c r="G44" s="198"/>
      <c r="H44" s="198"/>
      <c r="I44" s="199"/>
      <c r="J44" s="126"/>
    </row>
    <row r="45" spans="1:18" x14ac:dyDescent="0.2">
      <c r="A45" s="57"/>
      <c r="B45" s="197"/>
      <c r="C45" s="198"/>
      <c r="D45" s="198"/>
      <c r="E45" s="198"/>
      <c r="F45" s="198"/>
      <c r="G45" s="198"/>
      <c r="H45" s="198"/>
      <c r="I45" s="199"/>
      <c r="J45" s="126"/>
    </row>
    <row r="46" spans="1:18" x14ac:dyDescent="0.2">
      <c r="A46" s="57"/>
      <c r="B46" s="197"/>
      <c r="C46" s="198"/>
      <c r="D46" s="198"/>
      <c r="E46" s="198"/>
      <c r="F46" s="198"/>
      <c r="G46" s="198"/>
      <c r="H46" s="198"/>
      <c r="I46" s="199"/>
      <c r="J46" s="126"/>
    </row>
    <row r="47" spans="1:18" x14ac:dyDescent="0.2">
      <c r="A47" s="57"/>
      <c r="B47" s="197"/>
      <c r="C47" s="198"/>
      <c r="D47" s="198"/>
      <c r="E47" s="198"/>
      <c r="F47" s="198"/>
      <c r="G47" s="198"/>
      <c r="H47" s="198"/>
      <c r="I47" s="199"/>
      <c r="J47" s="126"/>
    </row>
    <row r="48" spans="1:18" x14ac:dyDescent="0.2">
      <c r="A48" s="57"/>
      <c r="B48" s="197"/>
      <c r="C48" s="198"/>
      <c r="D48" s="198"/>
      <c r="E48" s="198"/>
      <c r="F48" s="198"/>
      <c r="G48" s="198"/>
      <c r="H48" s="198"/>
      <c r="I48" s="199"/>
      <c r="J48" s="126"/>
    </row>
    <row r="49" spans="1:10" x14ac:dyDescent="0.2">
      <c r="A49" s="57"/>
      <c r="B49" s="197"/>
      <c r="C49" s="198"/>
      <c r="D49" s="198"/>
      <c r="E49" s="198"/>
      <c r="F49" s="198"/>
      <c r="G49" s="198"/>
      <c r="H49" s="198"/>
      <c r="I49" s="199"/>
      <c r="J49" s="126"/>
    </row>
    <row r="50" spans="1:10" x14ac:dyDescent="0.2">
      <c r="A50" s="57"/>
      <c r="B50" s="197"/>
      <c r="C50" s="198"/>
      <c r="D50" s="198"/>
      <c r="E50" s="198"/>
      <c r="F50" s="198"/>
      <c r="G50" s="198"/>
      <c r="H50" s="198"/>
      <c r="I50" s="199"/>
      <c r="J50" s="126"/>
    </row>
    <row r="51" spans="1:10" x14ac:dyDescent="0.2">
      <c r="A51" s="57"/>
      <c r="B51" s="197"/>
      <c r="C51" s="198"/>
      <c r="D51" s="198"/>
      <c r="E51" s="198"/>
      <c r="F51" s="198"/>
      <c r="G51" s="198"/>
      <c r="H51" s="198"/>
      <c r="I51" s="199"/>
      <c r="J51" s="126"/>
    </row>
    <row r="52" spans="1:10" x14ac:dyDescent="0.2">
      <c r="A52" s="57"/>
      <c r="B52" s="197"/>
      <c r="C52" s="198"/>
      <c r="D52" s="198"/>
      <c r="E52" s="198"/>
      <c r="F52" s="198"/>
      <c r="G52" s="198"/>
      <c r="H52" s="198"/>
      <c r="I52" s="199"/>
      <c r="J52" s="126"/>
    </row>
    <row r="53" spans="1:10" x14ac:dyDescent="0.2">
      <c r="A53" s="57"/>
      <c r="B53" s="197"/>
      <c r="C53" s="198"/>
      <c r="D53" s="198"/>
      <c r="E53" s="198"/>
      <c r="F53" s="198"/>
      <c r="G53" s="198"/>
      <c r="H53" s="198"/>
      <c r="I53" s="199"/>
      <c r="J53" s="126"/>
    </row>
    <row r="54" spans="1:10" ht="13.5" thickBot="1" x14ac:dyDescent="0.25">
      <c r="A54" s="57"/>
      <c r="B54" s="200"/>
      <c r="C54" s="201"/>
      <c r="D54" s="201"/>
      <c r="E54" s="201"/>
      <c r="F54" s="201"/>
      <c r="G54" s="201"/>
      <c r="H54" s="201"/>
      <c r="I54" s="202"/>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2011-09-20T11:40:15Z</dcterms:modified>
</cp:coreProperties>
</file>